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SUSER04\Downloads\"/>
    </mc:Choice>
  </mc:AlternateContent>
  <xr:revisionPtr revIDLastSave="0" documentId="8_{79D9C676-84AB-4D8A-BFE2-7103C5F0FA56}" xr6:coauthVersionLast="47" xr6:coauthVersionMax="47" xr10:uidLastSave="{00000000-0000-0000-0000-000000000000}"/>
  <bookViews>
    <workbookView xWindow="2895" yWindow="2895" windowWidth="28800" windowHeight="15345" xr2:uid="{005300A2-37EE-4B35-AB13-61BC94ACE25E}"/>
  </bookViews>
  <sheets>
    <sheet name="修正版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60" i="1" l="1"/>
  <c r="G60" i="1"/>
  <c r="E60" i="1"/>
  <c r="M59" i="1"/>
  <c r="K59" i="1"/>
  <c r="J59" i="1"/>
  <c r="I59" i="1"/>
  <c r="H59" i="1"/>
  <c r="G59" i="1"/>
  <c r="F59" i="1"/>
  <c r="E59" i="1"/>
  <c r="D59" i="1"/>
  <c r="L58" i="1"/>
  <c r="L57" i="1"/>
  <c r="L56" i="1"/>
  <c r="L59" i="1" s="1"/>
  <c r="M55" i="1"/>
  <c r="K55" i="1"/>
  <c r="K60" i="1" s="1"/>
  <c r="J55" i="1"/>
  <c r="J60" i="1" s="1"/>
  <c r="I55" i="1"/>
  <c r="I60" i="1" s="1"/>
  <c r="H55" i="1"/>
  <c r="G55" i="1"/>
  <c r="F55" i="1"/>
  <c r="F60" i="1" s="1"/>
  <c r="E55" i="1"/>
  <c r="D55" i="1"/>
  <c r="D60" i="1" s="1"/>
  <c r="L54" i="1"/>
  <c r="L53" i="1"/>
  <c r="L52" i="1"/>
  <c r="L55" i="1" s="1"/>
  <c r="L60" i="1" s="1"/>
  <c r="M51" i="1"/>
  <c r="K51" i="1"/>
  <c r="J51" i="1"/>
  <c r="I51" i="1"/>
  <c r="H51" i="1"/>
  <c r="G51" i="1"/>
  <c r="F51" i="1"/>
  <c r="E51" i="1"/>
  <c r="D51" i="1"/>
  <c r="L50" i="1"/>
  <c r="L49" i="1"/>
  <c r="L51" i="1" s="1"/>
  <c r="L46" i="1"/>
  <c r="L45" i="1"/>
  <c r="M44" i="1"/>
  <c r="K44" i="1"/>
  <c r="J44" i="1"/>
  <c r="I44" i="1"/>
  <c r="H44" i="1"/>
  <c r="G44" i="1"/>
  <c r="F44" i="1"/>
  <c r="E44" i="1"/>
  <c r="D44" i="1"/>
  <c r="L43" i="1"/>
  <c r="L42" i="1"/>
  <c r="L41" i="1"/>
  <c r="L40" i="1"/>
  <c r="L44" i="1" s="1"/>
  <c r="M39" i="1"/>
  <c r="K39" i="1"/>
  <c r="J39" i="1"/>
  <c r="I39" i="1"/>
  <c r="H39" i="1"/>
  <c r="G39" i="1"/>
  <c r="F39" i="1"/>
  <c r="E39" i="1"/>
  <c r="D39" i="1"/>
  <c r="L38" i="1"/>
  <c r="L37" i="1"/>
  <c r="L36" i="1"/>
  <c r="L35" i="1"/>
  <c r="L39" i="1" s="1"/>
  <c r="L34" i="1"/>
  <c r="L33" i="1"/>
  <c r="L32" i="1"/>
  <c r="L31" i="1"/>
  <c r="M30" i="1"/>
  <c r="K30" i="1"/>
  <c r="J30" i="1"/>
  <c r="I30" i="1"/>
  <c r="H30" i="1"/>
  <c r="G30" i="1"/>
  <c r="F30" i="1"/>
  <c r="E30" i="1"/>
  <c r="D30" i="1"/>
  <c r="L29" i="1"/>
  <c r="L28" i="1"/>
  <c r="L27" i="1"/>
  <c r="L26" i="1"/>
  <c r="L30" i="1" s="1"/>
  <c r="M25" i="1"/>
  <c r="K25" i="1"/>
  <c r="J25" i="1"/>
  <c r="I25" i="1"/>
  <c r="H25" i="1"/>
  <c r="G25" i="1"/>
  <c r="F25" i="1"/>
  <c r="E25" i="1"/>
  <c r="D25" i="1"/>
  <c r="L24" i="1"/>
  <c r="L23" i="1"/>
  <c r="L22" i="1"/>
  <c r="L21" i="1"/>
  <c r="L25" i="1" s="1"/>
  <c r="M20" i="1"/>
  <c r="M47" i="1" s="1"/>
  <c r="M48" i="1" s="1"/>
  <c r="K20" i="1"/>
  <c r="K47" i="1" s="1"/>
  <c r="J20" i="1"/>
  <c r="J47" i="1" s="1"/>
  <c r="I20" i="1"/>
  <c r="I47" i="1" s="1"/>
  <c r="H20" i="1"/>
  <c r="H47" i="1" s="1"/>
  <c r="G20" i="1"/>
  <c r="G47" i="1" s="1"/>
  <c r="G48" i="1" s="1"/>
  <c r="G61" i="1" s="1"/>
  <c r="F20" i="1"/>
  <c r="F47" i="1" s="1"/>
  <c r="E20" i="1"/>
  <c r="E47" i="1" s="1"/>
  <c r="D20" i="1"/>
  <c r="D47" i="1" s="1"/>
  <c r="L19" i="1"/>
  <c r="L18" i="1"/>
  <c r="L17" i="1"/>
  <c r="L16" i="1"/>
  <c r="L15" i="1"/>
  <c r="L14" i="1"/>
  <c r="L20" i="1" s="1"/>
  <c r="L13" i="1"/>
  <c r="L12" i="1"/>
  <c r="M10" i="1"/>
  <c r="K10" i="1"/>
  <c r="K48" i="1" s="1"/>
  <c r="K61" i="1" s="1"/>
  <c r="J10" i="1"/>
  <c r="J48" i="1" s="1"/>
  <c r="J61" i="1" s="1"/>
  <c r="I10" i="1"/>
  <c r="I48" i="1" s="1"/>
  <c r="I61" i="1" s="1"/>
  <c r="H10" i="1"/>
  <c r="H48" i="1" s="1"/>
  <c r="H61" i="1" s="1"/>
  <c r="G10" i="1"/>
  <c r="F10" i="1"/>
  <c r="F48" i="1" s="1"/>
  <c r="F61" i="1" s="1"/>
  <c r="E10" i="1"/>
  <c r="D10" i="1"/>
  <c r="L9" i="1"/>
  <c r="L8" i="1"/>
  <c r="L7" i="1"/>
  <c r="L6" i="1"/>
  <c r="L5" i="1"/>
  <c r="L4" i="1"/>
  <c r="L3" i="1"/>
  <c r="L10" i="1" s="1"/>
  <c r="L48" i="1" l="1"/>
  <c r="L61" i="1" s="1"/>
  <c r="L47" i="1"/>
  <c r="D48" i="1"/>
  <c r="D61" i="1" s="1"/>
  <c r="E48" i="1"/>
  <c r="E61" i="1" s="1"/>
  <c r="E62" i="1" s="1"/>
  <c r="F2" i="1" s="1"/>
  <c r="F62" i="1" s="1"/>
  <c r="G2" i="1" s="1"/>
  <c r="G62" i="1" s="1"/>
  <c r="H2" i="1" s="1"/>
  <c r="H62" i="1" s="1"/>
  <c r="I2" i="1" s="1"/>
  <c r="I62" i="1" s="1"/>
  <c r="J2" i="1" s="1"/>
  <c r="J62" i="1" s="1"/>
  <c r="K2" i="1" s="1"/>
  <c r="K62" i="1" s="1"/>
</calcChain>
</file>

<file path=xl/sharedStrings.xml><?xml version="1.0" encoding="utf-8"?>
<sst xmlns="http://schemas.openxmlformats.org/spreadsheetml/2006/main" count="82" uniqueCount="81">
  <si>
    <r>
      <t>1</t>
    </r>
    <r>
      <rPr>
        <b/>
        <sz val="11"/>
        <rFont val="ＭＳ ゴシック"/>
        <family val="3"/>
        <charset val="128"/>
      </rPr>
      <t>〜</t>
    </r>
    <r>
      <rPr>
        <b/>
        <sz val="11"/>
        <rFont val="Arial"/>
        <family val="2"/>
      </rPr>
      <t>5</t>
    </r>
    <r>
      <rPr>
        <b/>
        <sz val="11"/>
        <rFont val="ＭＳ ゴシック"/>
        <family val="3"/>
        <charset val="128"/>
      </rPr>
      <t>月等</t>
    </r>
    <phoneticPr fontId="6"/>
  </si>
  <si>
    <t>6月計画</t>
  </si>
  <si>
    <t>7月計画</t>
  </si>
  <si>
    <t>8月計画</t>
  </si>
  <si>
    <t>9月計画</t>
  </si>
  <si>
    <t>10月計画</t>
  </si>
  <si>
    <t>11月計画</t>
  </si>
  <si>
    <t>12月計画</t>
  </si>
  <si>
    <t>年間合計</t>
  </si>
  <si>
    <t>前年</t>
  </si>
  <si>
    <t>前月繰越金(A)</t>
  </si>
  <si>
    <t>総収入</t>
  </si>
  <si>
    <t>売上</t>
    <phoneticPr fontId="6"/>
  </si>
  <si>
    <t>米売上</t>
  </si>
  <si>
    <t>品目２</t>
  </si>
  <si>
    <t>品目３</t>
  </si>
  <si>
    <t>品目４</t>
  </si>
  <si>
    <t>産直</t>
  </si>
  <si>
    <t>雑収入</t>
  </si>
  <si>
    <t>作業受託他</t>
  </si>
  <si>
    <t>入金合計(B)</t>
  </si>
  <si>
    <t>総支出</t>
  </si>
  <si>
    <t>農業経費</t>
  </si>
  <si>
    <t>米経費</t>
  </si>
  <si>
    <t>品目２経費</t>
  </si>
  <si>
    <t>品目３経費</t>
  </si>
  <si>
    <t>専従者・父母</t>
  </si>
  <si>
    <t>作業着</t>
  </si>
  <si>
    <t>収入保険</t>
  </si>
  <si>
    <t>その他経費</t>
  </si>
  <si>
    <t>産直用野菜経費</t>
  </si>
  <si>
    <t>農業経費計</t>
  </si>
  <si>
    <t>税金</t>
  </si>
  <si>
    <t>国保税</t>
  </si>
  <si>
    <t>固定資産</t>
  </si>
  <si>
    <t>所得・消費・市県民税</t>
  </si>
  <si>
    <t>軽自動車税</t>
  </si>
  <si>
    <t>税金計</t>
  </si>
  <si>
    <t>生活</t>
  </si>
  <si>
    <t>水道光熱費</t>
  </si>
  <si>
    <t>TV新聞電話</t>
  </si>
  <si>
    <t>家計費</t>
  </si>
  <si>
    <t>小学校学費給食</t>
  </si>
  <si>
    <t>生活計</t>
  </si>
  <si>
    <t>年金保険教育</t>
  </si>
  <si>
    <t>国民健康年金</t>
  </si>
  <si>
    <t>父保険</t>
  </si>
  <si>
    <t>母保険</t>
  </si>
  <si>
    <t>夫保険</t>
  </si>
  <si>
    <t>妻保険</t>
  </si>
  <si>
    <t>長男学資保険</t>
  </si>
  <si>
    <t>長女学資保険</t>
  </si>
  <si>
    <t>建物保険</t>
  </si>
  <si>
    <t>年金保険教育計</t>
  </si>
  <si>
    <t>自動車</t>
  </si>
  <si>
    <t>修理代</t>
  </si>
  <si>
    <t>車検</t>
  </si>
  <si>
    <t>共済</t>
  </si>
  <si>
    <t>ガソリン</t>
  </si>
  <si>
    <t>自動車計</t>
  </si>
  <si>
    <t>その他</t>
  </si>
  <si>
    <t>臨時出費</t>
  </si>
  <si>
    <t>支出合計(C)</t>
  </si>
  <si>
    <t>経常利益(D) D=B-C</t>
  </si>
  <si>
    <r>
      <rPr>
        <sz val="11"/>
        <rFont val="Carlito"/>
      </rPr>
      <t>投資</t>
    </r>
    <rPh sb="0" eb="2">
      <t>トウシ</t>
    </rPh>
    <phoneticPr fontId="6"/>
  </si>
  <si>
    <t>設備投資</t>
  </si>
  <si>
    <t>その他投資</t>
  </si>
  <si>
    <t>投資合計(E)</t>
  </si>
  <si>
    <t>資金調達</t>
    <phoneticPr fontId="6"/>
  </si>
  <si>
    <t>長期借入</t>
  </si>
  <si>
    <t>リース借入</t>
  </si>
  <si>
    <t>事業主借</t>
  </si>
  <si>
    <t>資金調達合計</t>
  </si>
  <si>
    <t>資金返済</t>
    <phoneticPr fontId="6"/>
  </si>
  <si>
    <t>リース返済</t>
  </si>
  <si>
    <t>事業主借の返済</t>
  </si>
  <si>
    <t>資金返済合計</t>
  </si>
  <si>
    <t>財務収支(F)</t>
  </si>
  <si>
    <t>当月収支合計(G) G=D+E+F</t>
  </si>
  <si>
    <t>当月繰越金(H) H=A+G</t>
  </si>
  <si>
    <t>実際預金残高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</si>
</sst>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[Red]\△\ #,##0;0"/>
  </numFmts>
  <fonts count="9">
    <font>
      <sz val="11"/>
      <name val="Carlito"/>
    </font>
    <font>
      <sz val="11"/>
      <name val="Carlito"/>
    </font>
    <font>
      <b/>
      <sz val="11"/>
      <name val="Carlito"/>
    </font>
    <font>
      <sz val="6"/>
      <name val="游ゴシック"/>
      <family val="2"/>
      <charset val="128"/>
      <scheme val="minor"/>
    </font>
    <font>
      <b/>
      <sz val="11"/>
      <name val="ＭＳ ゴシック"/>
      <family val="3"/>
      <charset val="128"/>
    </font>
    <font>
      <b/>
      <sz val="11"/>
      <name val="Arial"/>
      <family val="2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1"/>
      <name val="Carlito"/>
      <family val="2"/>
    </font>
  </fonts>
  <fills count="3">
    <fill>
      <patternFill patternType="none"/>
    </fill>
    <fill>
      <patternFill patternType="gray125"/>
    </fill>
    <fill>
      <patternFill patternType="solid">
        <fgColor rgb="FFD9EAF7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3">
    <xf numFmtId="0" fontId="0" fillId="0" borderId="0" xfId="0"/>
    <xf numFmtId="0" fontId="2" fillId="0" borderId="1" xfId="1" applyFont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0" fillId="0" borderId="1" xfId="1" applyFont="1" applyBorder="1" applyAlignment="1">
      <alignment horizontal="center" vertical="center" wrapText="1"/>
    </xf>
    <xf numFmtId="176" fontId="0" fillId="0" borderId="1" xfId="1" applyNumberFormat="1" applyFont="1" applyBorder="1" applyAlignment="1">
      <alignment vertical="center" wrapText="1"/>
    </xf>
    <xf numFmtId="0" fontId="0" fillId="0" borderId="1" xfId="1" applyFont="1" applyBorder="1" applyAlignment="1">
      <alignment horizontal="center" vertical="center" textRotation="255" wrapText="1"/>
    </xf>
    <xf numFmtId="0" fontId="7" fillId="0" borderId="1" xfId="1" applyFont="1" applyBorder="1" applyAlignment="1">
      <alignment horizontal="center" vertical="center" textRotation="255" wrapText="1"/>
    </xf>
    <xf numFmtId="0" fontId="0" fillId="0" borderId="1" xfId="1" applyFont="1" applyBorder="1" applyAlignment="1">
      <alignment vertical="center" wrapText="1"/>
    </xf>
    <xf numFmtId="176" fontId="2" fillId="0" borderId="1" xfId="1" applyNumberFormat="1" applyFont="1" applyBorder="1" applyAlignment="1">
      <alignment vertical="center" wrapText="1"/>
    </xf>
    <xf numFmtId="0" fontId="0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vertical="center" wrapText="1"/>
    </xf>
    <xf numFmtId="0" fontId="8" fillId="0" borderId="1" xfId="1" applyFont="1" applyBorder="1" applyAlignment="1">
      <alignment horizontal="center" vertical="center" wrapText="1"/>
    </xf>
  </cellXfs>
  <cellStyles count="2">
    <cellStyle name="Normal" xfId="1" xr:uid="{812888A7-BB0A-4161-9D69-3B1ACEE21EA0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DD240E-A927-44F2-A83F-53B0CCFC82EB}">
  <dimension ref="A1:M63"/>
  <sheetViews>
    <sheetView tabSelected="1" workbookViewId="0">
      <selection activeCell="A52" sqref="A52:XFD55"/>
    </sheetView>
  </sheetViews>
  <sheetFormatPr defaultRowHeight="14.25"/>
  <cols>
    <col min="1" max="2" width="3.625" customWidth="1"/>
    <col min="3" max="3" width="22.25" customWidth="1"/>
    <col min="4" max="4" width="15.625" customWidth="1"/>
    <col min="5" max="13" width="13.625" customWidth="1"/>
  </cols>
  <sheetData>
    <row r="1" spans="1:13" ht="15">
      <c r="A1" s="1"/>
      <c r="B1" s="1"/>
      <c r="C1" s="1"/>
      <c r="D1" s="2" t="s">
        <v>0</v>
      </c>
      <c r="E1" s="2" t="s">
        <v>1</v>
      </c>
      <c r="F1" s="2" t="s">
        <v>2</v>
      </c>
      <c r="G1" s="2" t="s">
        <v>3</v>
      </c>
      <c r="H1" s="2" t="s">
        <v>4</v>
      </c>
      <c r="I1" s="2" t="s">
        <v>5</v>
      </c>
      <c r="J1" s="2" t="s">
        <v>6</v>
      </c>
      <c r="K1" s="2" t="s">
        <v>7</v>
      </c>
      <c r="L1" s="2" t="s">
        <v>8</v>
      </c>
      <c r="M1" s="2" t="s">
        <v>9</v>
      </c>
    </row>
    <row r="2" spans="1:13">
      <c r="A2" s="3" t="s">
        <v>10</v>
      </c>
      <c r="B2" s="3"/>
      <c r="C2" s="3"/>
      <c r="D2" s="4"/>
      <c r="E2" s="4">
        <v>-2367000</v>
      </c>
      <c r="F2" s="4">
        <f t="shared" ref="F2:K2" si="0">E62</f>
        <v>-1899000</v>
      </c>
      <c r="G2" s="4">
        <f t="shared" si="0"/>
        <v>-2779000</v>
      </c>
      <c r="H2" s="4">
        <f t="shared" si="0"/>
        <v>-3468000</v>
      </c>
      <c r="I2" s="4">
        <f t="shared" si="0"/>
        <v>-465000</v>
      </c>
      <c r="J2" s="4">
        <f t="shared" si="0"/>
        <v>1056000</v>
      </c>
      <c r="K2" s="4">
        <f t="shared" si="0"/>
        <v>3049000</v>
      </c>
      <c r="L2" s="4"/>
      <c r="M2" s="4"/>
    </row>
    <row r="3" spans="1:13">
      <c r="A3" s="5" t="s">
        <v>11</v>
      </c>
      <c r="B3" s="6" t="s">
        <v>12</v>
      </c>
      <c r="C3" s="7" t="s">
        <v>13</v>
      </c>
      <c r="D3" s="4">
        <v>50000</v>
      </c>
      <c r="E3" s="4">
        <v>10000</v>
      </c>
      <c r="F3" s="4">
        <v>2010000</v>
      </c>
      <c r="G3" s="4">
        <v>10000</v>
      </c>
      <c r="H3" s="4">
        <v>3510000</v>
      </c>
      <c r="I3" s="4">
        <v>5210000</v>
      </c>
      <c r="J3" s="4">
        <v>5010000</v>
      </c>
      <c r="K3" s="4">
        <v>10000</v>
      </c>
      <c r="L3" s="4">
        <f t="shared" ref="L3:L9" si="1">SUM(D3:K3)</f>
        <v>15820000</v>
      </c>
      <c r="M3" s="4">
        <v>17109983</v>
      </c>
    </row>
    <row r="4" spans="1:13">
      <c r="A4" s="5"/>
      <c r="B4" s="6"/>
      <c r="C4" s="7" t="s">
        <v>14</v>
      </c>
      <c r="D4" s="4">
        <v>0</v>
      </c>
      <c r="E4" s="4">
        <v>1500000</v>
      </c>
      <c r="F4" s="4">
        <v>500000</v>
      </c>
      <c r="G4" s="4">
        <v>0</v>
      </c>
      <c r="H4" s="4">
        <v>0</v>
      </c>
      <c r="I4" s="4">
        <v>0</v>
      </c>
      <c r="J4" s="4">
        <v>0</v>
      </c>
      <c r="K4" s="4">
        <v>0</v>
      </c>
      <c r="L4" s="4">
        <f t="shared" si="1"/>
        <v>2000000</v>
      </c>
      <c r="M4" s="4">
        <v>2545816</v>
      </c>
    </row>
    <row r="5" spans="1:13">
      <c r="A5" s="5"/>
      <c r="B5" s="6"/>
      <c r="C5" s="7" t="s">
        <v>15</v>
      </c>
      <c r="D5" s="4">
        <v>500000</v>
      </c>
      <c r="E5" s="4">
        <v>0</v>
      </c>
      <c r="F5" s="4">
        <v>0</v>
      </c>
      <c r="G5" s="4">
        <v>0</v>
      </c>
      <c r="H5" s="4">
        <v>0</v>
      </c>
      <c r="I5" s="4">
        <v>0</v>
      </c>
      <c r="J5" s="4">
        <v>0</v>
      </c>
      <c r="K5" s="4">
        <v>0</v>
      </c>
      <c r="L5" s="4">
        <f t="shared" si="1"/>
        <v>500000</v>
      </c>
      <c r="M5" s="4">
        <v>370481</v>
      </c>
    </row>
    <row r="6" spans="1:13">
      <c r="A6" s="5"/>
      <c r="B6" s="6"/>
      <c r="C6" s="7" t="s">
        <v>16</v>
      </c>
      <c r="D6" s="4">
        <v>0</v>
      </c>
      <c r="E6" s="4">
        <v>0</v>
      </c>
      <c r="F6" s="4">
        <v>0</v>
      </c>
      <c r="G6" s="4">
        <v>0</v>
      </c>
      <c r="H6" s="4">
        <v>200000</v>
      </c>
      <c r="I6" s="4">
        <v>0</v>
      </c>
      <c r="J6" s="4">
        <v>0</v>
      </c>
      <c r="K6" s="4">
        <v>0</v>
      </c>
      <c r="L6" s="4">
        <f t="shared" si="1"/>
        <v>200000</v>
      </c>
      <c r="M6" s="4">
        <v>597403</v>
      </c>
    </row>
    <row r="7" spans="1:13">
      <c r="A7" s="5"/>
      <c r="B7" s="3" t="s">
        <v>17</v>
      </c>
      <c r="C7" s="3"/>
      <c r="D7" s="4">
        <v>0</v>
      </c>
      <c r="E7" s="4">
        <v>0</v>
      </c>
      <c r="F7" s="4">
        <v>100000</v>
      </c>
      <c r="G7" s="4">
        <v>100000</v>
      </c>
      <c r="H7" s="4">
        <v>0</v>
      </c>
      <c r="I7" s="4">
        <v>0</v>
      </c>
      <c r="J7" s="4">
        <v>0</v>
      </c>
      <c r="K7" s="4">
        <v>50000</v>
      </c>
      <c r="L7" s="4">
        <f t="shared" si="1"/>
        <v>250000</v>
      </c>
      <c r="M7" s="4">
        <v>0</v>
      </c>
    </row>
    <row r="8" spans="1:13">
      <c r="A8" s="5"/>
      <c r="B8" s="3" t="s">
        <v>18</v>
      </c>
      <c r="C8" s="3"/>
      <c r="D8" s="4">
        <v>200000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>
        <v>0</v>
      </c>
      <c r="K8" s="4">
        <v>1250000</v>
      </c>
      <c r="L8" s="4">
        <f t="shared" si="1"/>
        <v>1450000</v>
      </c>
      <c r="M8" s="4">
        <v>46877</v>
      </c>
    </row>
    <row r="9" spans="1:13">
      <c r="A9" s="5"/>
      <c r="B9" s="3" t="s">
        <v>19</v>
      </c>
      <c r="C9" s="3"/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f t="shared" si="1"/>
        <v>0</v>
      </c>
      <c r="M9" s="4">
        <v>2000000</v>
      </c>
    </row>
    <row r="10" spans="1:13" ht="15">
      <c r="A10" s="5"/>
      <c r="B10" s="1" t="s">
        <v>20</v>
      </c>
      <c r="C10" s="1"/>
      <c r="D10" s="8">
        <f t="shared" ref="D10:M10" si="2">SUM(D3:D9)</f>
        <v>750000</v>
      </c>
      <c r="E10" s="8">
        <f t="shared" si="2"/>
        <v>1510000</v>
      </c>
      <c r="F10" s="8">
        <f t="shared" si="2"/>
        <v>2610000</v>
      </c>
      <c r="G10" s="8">
        <f t="shared" si="2"/>
        <v>110000</v>
      </c>
      <c r="H10" s="8">
        <f t="shared" si="2"/>
        <v>3710000</v>
      </c>
      <c r="I10" s="8">
        <f t="shared" si="2"/>
        <v>5210000</v>
      </c>
      <c r="J10" s="8">
        <f t="shared" si="2"/>
        <v>5010000</v>
      </c>
      <c r="K10" s="8">
        <f t="shared" si="2"/>
        <v>1310000</v>
      </c>
      <c r="L10" s="8">
        <f t="shared" si="2"/>
        <v>20220000</v>
      </c>
      <c r="M10" s="8">
        <f t="shared" si="2"/>
        <v>22670560</v>
      </c>
    </row>
    <row r="11" spans="1:13" ht="15">
      <c r="A11" s="9"/>
      <c r="B11" s="10"/>
      <c r="C11" s="10"/>
      <c r="D11" s="8"/>
      <c r="E11" s="8"/>
      <c r="F11" s="8"/>
      <c r="G11" s="8"/>
      <c r="H11" s="8"/>
      <c r="I11" s="8"/>
      <c r="J11" s="8"/>
      <c r="K11" s="8"/>
      <c r="L11" s="8"/>
      <c r="M11" s="8"/>
    </row>
    <row r="12" spans="1:13">
      <c r="A12" s="5" t="s">
        <v>21</v>
      </c>
      <c r="B12" s="5" t="s">
        <v>22</v>
      </c>
      <c r="C12" s="7" t="s">
        <v>23</v>
      </c>
      <c r="D12" s="4">
        <v>700000</v>
      </c>
      <c r="E12" s="4">
        <v>400000</v>
      </c>
      <c r="F12" s="4">
        <v>1200000</v>
      </c>
      <c r="G12" s="4">
        <v>30000</v>
      </c>
      <c r="H12" s="4">
        <v>30000</v>
      </c>
      <c r="I12" s="4">
        <v>3000000</v>
      </c>
      <c r="J12" s="4">
        <v>1400000</v>
      </c>
      <c r="K12" s="4">
        <v>1200000</v>
      </c>
      <c r="L12" s="4">
        <f t="shared" ref="L12:L19" si="3">SUM(D12:K12)</f>
        <v>7960000</v>
      </c>
      <c r="M12" s="4">
        <v>20266646</v>
      </c>
    </row>
    <row r="13" spans="1:13">
      <c r="A13" s="5"/>
      <c r="B13" s="5"/>
      <c r="C13" s="7" t="s">
        <v>24</v>
      </c>
      <c r="D13" s="4">
        <v>380000</v>
      </c>
      <c r="E13" s="4">
        <v>40000</v>
      </c>
      <c r="F13" s="4">
        <v>1500000</v>
      </c>
      <c r="G13" s="4">
        <v>70000</v>
      </c>
      <c r="H13" s="4">
        <v>50000</v>
      </c>
      <c r="I13" s="4">
        <v>50000</v>
      </c>
      <c r="J13" s="4">
        <v>20000</v>
      </c>
      <c r="K13" s="4">
        <v>30000</v>
      </c>
      <c r="L13" s="4">
        <f t="shared" si="3"/>
        <v>2140000</v>
      </c>
      <c r="M13" s="4">
        <v>2861908</v>
      </c>
    </row>
    <row r="14" spans="1:13">
      <c r="A14" s="5"/>
      <c r="B14" s="5"/>
      <c r="C14" s="7" t="s">
        <v>25</v>
      </c>
      <c r="D14" s="4">
        <v>55000</v>
      </c>
      <c r="E14" s="4">
        <v>10000</v>
      </c>
      <c r="F14" s="4">
        <v>30000</v>
      </c>
      <c r="G14" s="4">
        <v>5000</v>
      </c>
      <c r="H14" s="4">
        <v>5000</v>
      </c>
      <c r="I14" s="4">
        <v>5000</v>
      </c>
      <c r="J14" s="4">
        <v>5000</v>
      </c>
      <c r="K14" s="4">
        <v>30000</v>
      </c>
      <c r="L14" s="4">
        <f t="shared" si="3"/>
        <v>145000</v>
      </c>
      <c r="M14" s="4">
        <v>113674</v>
      </c>
    </row>
    <row r="15" spans="1:13">
      <c r="A15" s="5"/>
      <c r="B15" s="5"/>
      <c r="C15" s="7" t="s">
        <v>26</v>
      </c>
      <c r="D15" s="4">
        <v>775000</v>
      </c>
      <c r="E15" s="4">
        <v>155000</v>
      </c>
      <c r="F15" s="4">
        <v>155000</v>
      </c>
      <c r="G15" s="4">
        <v>155000</v>
      </c>
      <c r="H15" s="4">
        <v>155000</v>
      </c>
      <c r="I15" s="4">
        <v>155000</v>
      </c>
      <c r="J15" s="4">
        <v>155000</v>
      </c>
      <c r="K15" s="4">
        <v>155000</v>
      </c>
      <c r="L15" s="4">
        <f t="shared" si="3"/>
        <v>1860000</v>
      </c>
      <c r="M15" s="4">
        <v>1860000</v>
      </c>
    </row>
    <row r="16" spans="1:13">
      <c r="A16" s="5"/>
      <c r="B16" s="5"/>
      <c r="C16" s="7" t="s">
        <v>27</v>
      </c>
      <c r="D16" s="4">
        <v>25000</v>
      </c>
      <c r="E16" s="4">
        <v>5000</v>
      </c>
      <c r="F16" s="4">
        <v>5000</v>
      </c>
      <c r="G16" s="4">
        <v>5000</v>
      </c>
      <c r="H16" s="4">
        <v>5000</v>
      </c>
      <c r="I16" s="4">
        <v>5000</v>
      </c>
      <c r="J16" s="4">
        <v>5000</v>
      </c>
      <c r="K16" s="4">
        <v>5000</v>
      </c>
      <c r="L16" s="4">
        <f t="shared" si="3"/>
        <v>60000</v>
      </c>
      <c r="M16" s="4">
        <v>84714</v>
      </c>
    </row>
    <row r="17" spans="1:13">
      <c r="A17" s="5"/>
      <c r="B17" s="5"/>
      <c r="C17" s="7" t="s">
        <v>28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120000</v>
      </c>
      <c r="L17" s="4">
        <f t="shared" si="3"/>
        <v>120000</v>
      </c>
      <c r="M17" s="4">
        <v>650126</v>
      </c>
    </row>
    <row r="18" spans="1:13">
      <c r="A18" s="5"/>
      <c r="B18" s="5"/>
      <c r="C18" s="7" t="s">
        <v>29</v>
      </c>
      <c r="D18" s="4">
        <v>150000</v>
      </c>
      <c r="E18" s="4">
        <v>30000</v>
      </c>
      <c r="F18" s="4">
        <v>30000</v>
      </c>
      <c r="G18" s="4">
        <v>30000</v>
      </c>
      <c r="H18" s="4">
        <v>30000</v>
      </c>
      <c r="I18" s="4">
        <v>30000</v>
      </c>
      <c r="J18" s="4">
        <v>30000</v>
      </c>
      <c r="K18" s="4">
        <v>30000</v>
      </c>
      <c r="L18" s="4">
        <f t="shared" si="3"/>
        <v>360000</v>
      </c>
      <c r="M18" s="4">
        <v>625046</v>
      </c>
    </row>
    <row r="19" spans="1:13">
      <c r="A19" s="5"/>
      <c r="B19" s="5"/>
      <c r="C19" s="7" t="s">
        <v>30</v>
      </c>
      <c r="D19" s="4">
        <v>35000</v>
      </c>
      <c r="E19" s="4">
        <v>7000</v>
      </c>
      <c r="F19" s="4">
        <v>7000</v>
      </c>
      <c r="G19" s="4">
        <v>7000</v>
      </c>
      <c r="H19" s="4">
        <v>7000</v>
      </c>
      <c r="I19" s="4">
        <v>7000</v>
      </c>
      <c r="J19" s="4">
        <v>7000</v>
      </c>
      <c r="K19" s="4">
        <v>7000</v>
      </c>
      <c r="L19" s="4">
        <f t="shared" si="3"/>
        <v>84000</v>
      </c>
      <c r="M19" s="4"/>
    </row>
    <row r="20" spans="1:13" ht="15">
      <c r="A20" s="5"/>
      <c r="B20" s="5"/>
      <c r="C20" s="11" t="s">
        <v>31</v>
      </c>
      <c r="D20" s="8">
        <f t="shared" ref="D20:M20" si="4">SUM(D12:D19)</f>
        <v>2120000</v>
      </c>
      <c r="E20" s="8">
        <f t="shared" si="4"/>
        <v>647000</v>
      </c>
      <c r="F20" s="8">
        <f t="shared" si="4"/>
        <v>2927000</v>
      </c>
      <c r="G20" s="8">
        <f t="shared" si="4"/>
        <v>302000</v>
      </c>
      <c r="H20" s="8">
        <f t="shared" si="4"/>
        <v>282000</v>
      </c>
      <c r="I20" s="8">
        <f t="shared" si="4"/>
        <v>3252000</v>
      </c>
      <c r="J20" s="8">
        <f t="shared" si="4"/>
        <v>1622000</v>
      </c>
      <c r="K20" s="8">
        <f t="shared" si="4"/>
        <v>1577000</v>
      </c>
      <c r="L20" s="8">
        <f t="shared" si="4"/>
        <v>12729000</v>
      </c>
      <c r="M20" s="8">
        <f t="shared" si="4"/>
        <v>26462114</v>
      </c>
    </row>
    <row r="21" spans="1:13">
      <c r="A21" s="5"/>
      <c r="B21" s="5" t="s">
        <v>32</v>
      </c>
      <c r="C21" s="7" t="s">
        <v>33</v>
      </c>
      <c r="D21" s="4">
        <v>150000</v>
      </c>
      <c r="E21" s="4">
        <v>30000</v>
      </c>
      <c r="F21" s="4">
        <v>30000</v>
      </c>
      <c r="G21" s="4">
        <v>30000</v>
      </c>
      <c r="H21" s="4">
        <v>30000</v>
      </c>
      <c r="I21" s="4">
        <v>30000</v>
      </c>
      <c r="J21" s="4">
        <v>30000</v>
      </c>
      <c r="K21" s="4">
        <v>30000</v>
      </c>
      <c r="L21" s="4">
        <f>SUM(D21:K21)</f>
        <v>360000</v>
      </c>
      <c r="M21" s="4">
        <v>270900</v>
      </c>
    </row>
    <row r="22" spans="1:13">
      <c r="A22" s="5"/>
      <c r="B22" s="5"/>
      <c r="C22" s="7" t="s">
        <v>34</v>
      </c>
      <c r="D22" s="4">
        <v>40000</v>
      </c>
      <c r="E22" s="4">
        <v>0</v>
      </c>
      <c r="F22" s="4">
        <v>40000</v>
      </c>
      <c r="G22" s="4">
        <v>0</v>
      </c>
      <c r="H22" s="4">
        <v>0</v>
      </c>
      <c r="I22" s="4">
        <v>40000</v>
      </c>
      <c r="J22" s="4">
        <v>0</v>
      </c>
      <c r="K22" s="4">
        <v>40000</v>
      </c>
      <c r="L22" s="4">
        <f>SUM(D22:K22)</f>
        <v>160000</v>
      </c>
      <c r="M22" s="4">
        <v>161300</v>
      </c>
    </row>
    <row r="23" spans="1:13">
      <c r="A23" s="5"/>
      <c r="B23" s="5"/>
      <c r="C23" s="7" t="s">
        <v>35</v>
      </c>
      <c r="D23" s="4">
        <v>402000</v>
      </c>
      <c r="E23" s="4">
        <v>0</v>
      </c>
      <c r="F23" s="4">
        <v>8000</v>
      </c>
      <c r="G23" s="4">
        <v>2000</v>
      </c>
      <c r="H23" s="4">
        <v>0</v>
      </c>
      <c r="I23" s="4">
        <v>2000</v>
      </c>
      <c r="J23" s="4">
        <v>0</v>
      </c>
      <c r="K23" s="4">
        <v>0</v>
      </c>
      <c r="L23" s="4">
        <f>SUM(D23:K23)</f>
        <v>414000</v>
      </c>
      <c r="M23" s="4">
        <v>387300</v>
      </c>
    </row>
    <row r="24" spans="1:13">
      <c r="A24" s="5"/>
      <c r="B24" s="5"/>
      <c r="C24" s="7" t="s">
        <v>36</v>
      </c>
      <c r="D24" s="4">
        <v>30000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f>SUM(D24:K24)</f>
        <v>30000</v>
      </c>
      <c r="M24" s="4">
        <v>30800</v>
      </c>
    </row>
    <row r="25" spans="1:13" ht="15">
      <c r="A25" s="5"/>
      <c r="B25" s="5"/>
      <c r="C25" s="11" t="s">
        <v>37</v>
      </c>
      <c r="D25" s="8">
        <f t="shared" ref="D25:M25" si="5">SUM(D21:D24)</f>
        <v>622000</v>
      </c>
      <c r="E25" s="8">
        <f t="shared" si="5"/>
        <v>30000</v>
      </c>
      <c r="F25" s="8">
        <f t="shared" si="5"/>
        <v>78000</v>
      </c>
      <c r="G25" s="8">
        <f t="shared" si="5"/>
        <v>32000</v>
      </c>
      <c r="H25" s="8">
        <f t="shared" si="5"/>
        <v>30000</v>
      </c>
      <c r="I25" s="8">
        <f t="shared" si="5"/>
        <v>72000</v>
      </c>
      <c r="J25" s="8">
        <f t="shared" si="5"/>
        <v>30000</v>
      </c>
      <c r="K25" s="8">
        <f t="shared" si="5"/>
        <v>70000</v>
      </c>
      <c r="L25" s="8">
        <f t="shared" si="5"/>
        <v>964000</v>
      </c>
      <c r="M25" s="8">
        <f t="shared" si="5"/>
        <v>850300</v>
      </c>
    </row>
    <row r="26" spans="1:13">
      <c r="A26" s="5"/>
      <c r="B26" s="5" t="s">
        <v>38</v>
      </c>
      <c r="C26" s="7" t="s">
        <v>39</v>
      </c>
      <c r="D26" s="4">
        <v>300000</v>
      </c>
      <c r="E26" s="4">
        <v>60000</v>
      </c>
      <c r="F26" s="4">
        <v>60000</v>
      </c>
      <c r="G26" s="4">
        <v>60000</v>
      </c>
      <c r="H26" s="4">
        <v>60000</v>
      </c>
      <c r="I26" s="4">
        <v>60000</v>
      </c>
      <c r="J26" s="4">
        <v>60000</v>
      </c>
      <c r="K26" s="4">
        <v>60000</v>
      </c>
      <c r="L26" s="4">
        <f>SUM(D26:K26)</f>
        <v>720000</v>
      </c>
      <c r="M26" s="4">
        <v>961167</v>
      </c>
    </row>
    <row r="27" spans="1:13">
      <c r="A27" s="5"/>
      <c r="B27" s="5"/>
      <c r="C27" s="7" t="s">
        <v>40</v>
      </c>
      <c r="D27" s="4">
        <v>50000</v>
      </c>
      <c r="E27" s="4">
        <v>10000</v>
      </c>
      <c r="F27" s="4">
        <v>10000</v>
      </c>
      <c r="G27" s="4">
        <v>10000</v>
      </c>
      <c r="H27" s="4">
        <v>10000</v>
      </c>
      <c r="I27" s="4">
        <v>10000</v>
      </c>
      <c r="J27" s="4">
        <v>10000</v>
      </c>
      <c r="K27" s="4">
        <v>10000</v>
      </c>
      <c r="L27" s="4">
        <f>SUM(D27:K27)</f>
        <v>120000</v>
      </c>
      <c r="M27" s="4">
        <v>128746</v>
      </c>
    </row>
    <row r="28" spans="1:13">
      <c r="A28" s="5"/>
      <c r="B28" s="5"/>
      <c r="C28" s="7" t="s">
        <v>41</v>
      </c>
      <c r="D28" s="4">
        <v>500000</v>
      </c>
      <c r="E28" s="4">
        <v>100000</v>
      </c>
      <c r="F28" s="4">
        <v>100000</v>
      </c>
      <c r="G28" s="4">
        <v>100000</v>
      </c>
      <c r="H28" s="4">
        <v>100000</v>
      </c>
      <c r="I28" s="4">
        <v>100000</v>
      </c>
      <c r="J28" s="4">
        <v>100000</v>
      </c>
      <c r="K28" s="4">
        <v>100000</v>
      </c>
      <c r="L28" s="4">
        <f>SUM(D28:K28)</f>
        <v>1200000</v>
      </c>
      <c r="M28" s="4">
        <v>660000</v>
      </c>
    </row>
    <row r="29" spans="1:13">
      <c r="A29" s="5"/>
      <c r="B29" s="5"/>
      <c r="C29" s="7" t="s">
        <v>42</v>
      </c>
      <c r="D29" s="4">
        <v>50000</v>
      </c>
      <c r="E29" s="4">
        <v>10000</v>
      </c>
      <c r="F29" s="4">
        <v>10000</v>
      </c>
      <c r="G29" s="4">
        <v>10000</v>
      </c>
      <c r="H29" s="4">
        <v>10000</v>
      </c>
      <c r="I29" s="4">
        <v>10000</v>
      </c>
      <c r="J29" s="4">
        <v>10000</v>
      </c>
      <c r="K29" s="4">
        <v>10000</v>
      </c>
      <c r="L29" s="4">
        <f>SUM(D29:K29)</f>
        <v>120000</v>
      </c>
      <c r="M29" s="4">
        <v>300750</v>
      </c>
    </row>
    <row r="30" spans="1:13" ht="15">
      <c r="A30" s="5"/>
      <c r="B30" s="5"/>
      <c r="C30" s="11" t="s">
        <v>43</v>
      </c>
      <c r="D30" s="8">
        <f t="shared" ref="D30:M30" si="6">SUM(D26:D29)</f>
        <v>900000</v>
      </c>
      <c r="E30" s="8">
        <f t="shared" si="6"/>
        <v>180000</v>
      </c>
      <c r="F30" s="8">
        <f t="shared" si="6"/>
        <v>180000</v>
      </c>
      <c r="G30" s="8">
        <f t="shared" si="6"/>
        <v>180000</v>
      </c>
      <c r="H30" s="8">
        <f t="shared" si="6"/>
        <v>180000</v>
      </c>
      <c r="I30" s="8">
        <f t="shared" si="6"/>
        <v>180000</v>
      </c>
      <c r="J30" s="8">
        <f t="shared" si="6"/>
        <v>180000</v>
      </c>
      <c r="K30" s="8">
        <f t="shared" si="6"/>
        <v>180000</v>
      </c>
      <c r="L30" s="8">
        <f t="shared" si="6"/>
        <v>2160000</v>
      </c>
      <c r="M30" s="8">
        <f t="shared" si="6"/>
        <v>2050663</v>
      </c>
    </row>
    <row r="31" spans="1:13">
      <c r="A31" s="5"/>
      <c r="B31" s="5" t="s">
        <v>44</v>
      </c>
      <c r="C31" s="7" t="s">
        <v>45</v>
      </c>
      <c r="D31" s="4">
        <v>200000</v>
      </c>
      <c r="E31" s="4">
        <v>40000</v>
      </c>
      <c r="F31" s="4">
        <v>40000</v>
      </c>
      <c r="G31" s="4">
        <v>40000</v>
      </c>
      <c r="H31" s="4">
        <v>40000</v>
      </c>
      <c r="I31" s="4">
        <v>40000</v>
      </c>
      <c r="J31" s="4">
        <v>40000</v>
      </c>
      <c r="K31" s="4">
        <v>40000</v>
      </c>
      <c r="L31" s="4">
        <f t="shared" ref="L31:L38" si="7">SUM(D31:K31)</f>
        <v>480000</v>
      </c>
      <c r="M31" s="4">
        <v>390280</v>
      </c>
    </row>
    <row r="32" spans="1:13">
      <c r="A32" s="5"/>
      <c r="B32" s="5"/>
      <c r="C32" s="7" t="s">
        <v>46</v>
      </c>
      <c r="D32" s="4">
        <v>100000</v>
      </c>
      <c r="E32" s="4">
        <v>20000</v>
      </c>
      <c r="F32" s="4">
        <v>20000</v>
      </c>
      <c r="G32" s="4">
        <v>20000</v>
      </c>
      <c r="H32" s="4">
        <v>20000</v>
      </c>
      <c r="I32" s="4">
        <v>20000</v>
      </c>
      <c r="J32" s="4">
        <v>20000</v>
      </c>
      <c r="K32" s="4">
        <v>20000</v>
      </c>
      <c r="L32" s="4">
        <f t="shared" si="7"/>
        <v>240000</v>
      </c>
      <c r="M32" s="4">
        <v>288672</v>
      </c>
    </row>
    <row r="33" spans="1:13">
      <c r="A33" s="5"/>
      <c r="B33" s="5"/>
      <c r="C33" s="7" t="s">
        <v>47</v>
      </c>
      <c r="D33" s="4">
        <v>100000</v>
      </c>
      <c r="E33" s="4">
        <v>20000</v>
      </c>
      <c r="F33" s="4">
        <v>20000</v>
      </c>
      <c r="G33" s="4">
        <v>20000</v>
      </c>
      <c r="H33" s="4">
        <v>20000</v>
      </c>
      <c r="I33" s="4">
        <v>20000</v>
      </c>
      <c r="J33" s="4">
        <v>20000</v>
      </c>
      <c r="K33" s="4">
        <v>20000</v>
      </c>
      <c r="L33" s="4">
        <f t="shared" si="7"/>
        <v>240000</v>
      </c>
      <c r="M33" s="4">
        <v>304352</v>
      </c>
    </row>
    <row r="34" spans="1:13">
      <c r="A34" s="5"/>
      <c r="B34" s="5"/>
      <c r="C34" s="7" t="s">
        <v>48</v>
      </c>
      <c r="D34" s="4">
        <v>100000</v>
      </c>
      <c r="E34" s="4">
        <v>20000</v>
      </c>
      <c r="F34" s="4">
        <v>20000</v>
      </c>
      <c r="G34" s="4">
        <v>20000</v>
      </c>
      <c r="H34" s="4">
        <v>20000</v>
      </c>
      <c r="I34" s="4">
        <v>20000</v>
      </c>
      <c r="J34" s="4">
        <v>20000</v>
      </c>
      <c r="K34" s="4">
        <v>20000</v>
      </c>
      <c r="L34" s="4">
        <f t="shared" si="7"/>
        <v>240000</v>
      </c>
      <c r="M34" s="4">
        <v>536486</v>
      </c>
    </row>
    <row r="35" spans="1:13">
      <c r="A35" s="5"/>
      <c r="B35" s="5"/>
      <c r="C35" s="7" t="s">
        <v>49</v>
      </c>
      <c r="D35" s="4">
        <v>25000</v>
      </c>
      <c r="E35" s="4">
        <v>5000</v>
      </c>
      <c r="F35" s="4">
        <v>5000</v>
      </c>
      <c r="G35" s="4">
        <v>5000</v>
      </c>
      <c r="H35" s="4">
        <v>5000</v>
      </c>
      <c r="I35" s="4">
        <v>5000</v>
      </c>
      <c r="J35" s="4">
        <v>5000</v>
      </c>
      <c r="K35" s="4">
        <v>5000</v>
      </c>
      <c r="L35" s="4">
        <f t="shared" si="7"/>
        <v>60000</v>
      </c>
      <c r="M35" s="4">
        <v>269379</v>
      </c>
    </row>
    <row r="36" spans="1:13">
      <c r="A36" s="5"/>
      <c r="B36" s="5"/>
      <c r="C36" s="7" t="s">
        <v>50</v>
      </c>
      <c r="D36" s="4">
        <v>50000</v>
      </c>
      <c r="E36" s="4">
        <v>10000</v>
      </c>
      <c r="F36" s="4">
        <v>10000</v>
      </c>
      <c r="G36" s="4">
        <v>10000</v>
      </c>
      <c r="H36" s="4">
        <v>10000</v>
      </c>
      <c r="I36" s="4">
        <v>10000</v>
      </c>
      <c r="J36" s="4">
        <v>10000</v>
      </c>
      <c r="K36" s="4">
        <v>10000</v>
      </c>
      <c r="L36" s="4">
        <f t="shared" si="7"/>
        <v>120000</v>
      </c>
      <c r="M36" s="4">
        <v>426739</v>
      </c>
    </row>
    <row r="37" spans="1:13">
      <c r="A37" s="5"/>
      <c r="B37" s="5"/>
      <c r="C37" s="7" t="s">
        <v>51</v>
      </c>
      <c r="D37" s="4">
        <v>50000</v>
      </c>
      <c r="E37" s="4">
        <v>10000</v>
      </c>
      <c r="F37" s="4">
        <v>10000</v>
      </c>
      <c r="G37" s="4">
        <v>10000</v>
      </c>
      <c r="H37" s="4">
        <v>10000</v>
      </c>
      <c r="I37" s="4">
        <v>10000</v>
      </c>
      <c r="J37" s="4">
        <v>10000</v>
      </c>
      <c r="K37" s="4">
        <v>10000</v>
      </c>
      <c r="L37" s="4">
        <f t="shared" si="7"/>
        <v>120000</v>
      </c>
      <c r="M37" s="4">
        <v>268013</v>
      </c>
    </row>
    <row r="38" spans="1:13">
      <c r="A38" s="5"/>
      <c r="B38" s="5"/>
      <c r="C38" s="7" t="s">
        <v>52</v>
      </c>
      <c r="D38" s="4">
        <v>0</v>
      </c>
      <c r="E38" s="4">
        <v>0</v>
      </c>
      <c r="F38" s="4">
        <v>0</v>
      </c>
      <c r="G38" s="4">
        <v>0</v>
      </c>
      <c r="H38" s="4">
        <v>30000</v>
      </c>
      <c r="I38" s="4">
        <v>0</v>
      </c>
      <c r="J38" s="4">
        <v>0</v>
      </c>
      <c r="K38" s="4">
        <v>0</v>
      </c>
      <c r="L38" s="4">
        <f t="shared" si="7"/>
        <v>30000</v>
      </c>
      <c r="M38" s="4">
        <v>475039</v>
      </c>
    </row>
    <row r="39" spans="1:13" ht="15">
      <c r="A39" s="5"/>
      <c r="B39" s="5"/>
      <c r="C39" s="11" t="s">
        <v>53</v>
      </c>
      <c r="D39" s="8">
        <f t="shared" ref="D39:M39" si="8">SUM(D31:D38)</f>
        <v>625000</v>
      </c>
      <c r="E39" s="8">
        <f t="shared" si="8"/>
        <v>125000</v>
      </c>
      <c r="F39" s="8">
        <f t="shared" si="8"/>
        <v>125000</v>
      </c>
      <c r="G39" s="8">
        <f t="shared" si="8"/>
        <v>125000</v>
      </c>
      <c r="H39" s="8">
        <f t="shared" si="8"/>
        <v>155000</v>
      </c>
      <c r="I39" s="8">
        <f t="shared" si="8"/>
        <v>125000</v>
      </c>
      <c r="J39" s="8">
        <f t="shared" si="8"/>
        <v>125000</v>
      </c>
      <c r="K39" s="8">
        <f t="shared" si="8"/>
        <v>125000</v>
      </c>
      <c r="L39" s="8">
        <f t="shared" si="8"/>
        <v>1530000</v>
      </c>
      <c r="M39" s="8">
        <f t="shared" si="8"/>
        <v>2958960</v>
      </c>
    </row>
    <row r="40" spans="1:13">
      <c r="A40" s="5"/>
      <c r="B40" s="5" t="s">
        <v>54</v>
      </c>
      <c r="C40" s="7" t="s">
        <v>55</v>
      </c>
      <c r="D40" s="4">
        <v>50000</v>
      </c>
      <c r="E40" s="4">
        <v>0</v>
      </c>
      <c r="F40" s="4">
        <v>50000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f>SUM(D40:K40)</f>
        <v>100000</v>
      </c>
      <c r="M40" s="4">
        <v>158395</v>
      </c>
    </row>
    <row r="41" spans="1:13">
      <c r="A41" s="5"/>
      <c r="B41" s="5"/>
      <c r="C41" s="7" t="s">
        <v>56</v>
      </c>
      <c r="D41" s="4">
        <v>0</v>
      </c>
      <c r="E41" s="4">
        <v>0</v>
      </c>
      <c r="F41" s="4">
        <v>70000</v>
      </c>
      <c r="G41" s="4">
        <v>0</v>
      </c>
      <c r="H41" s="4">
        <v>0</v>
      </c>
      <c r="I41" s="4">
        <v>0</v>
      </c>
      <c r="J41" s="4">
        <v>0</v>
      </c>
      <c r="K41" s="4">
        <v>100000</v>
      </c>
      <c r="L41" s="4">
        <f>SUM(D41:K41)</f>
        <v>170000</v>
      </c>
      <c r="M41" s="4">
        <v>80780</v>
      </c>
    </row>
    <row r="42" spans="1:13">
      <c r="A42" s="5"/>
      <c r="B42" s="5"/>
      <c r="C42" s="7" t="s">
        <v>57</v>
      </c>
      <c r="D42" s="4">
        <v>50000</v>
      </c>
      <c r="E42" s="4">
        <v>10000</v>
      </c>
      <c r="F42" s="4">
        <v>10000</v>
      </c>
      <c r="G42" s="4">
        <v>10000</v>
      </c>
      <c r="H42" s="4">
        <v>10000</v>
      </c>
      <c r="I42" s="4">
        <v>10000</v>
      </c>
      <c r="J42" s="4">
        <v>10000</v>
      </c>
      <c r="K42" s="4">
        <v>10000</v>
      </c>
      <c r="L42" s="4">
        <f>SUM(D42:K42)</f>
        <v>120000</v>
      </c>
      <c r="M42" s="4">
        <v>288530</v>
      </c>
    </row>
    <row r="43" spans="1:13">
      <c r="A43" s="5"/>
      <c r="B43" s="5"/>
      <c r="C43" s="7" t="s">
        <v>58</v>
      </c>
      <c r="D43" s="4">
        <v>150000</v>
      </c>
      <c r="E43" s="4">
        <v>30000</v>
      </c>
      <c r="F43" s="4">
        <v>30000</v>
      </c>
      <c r="G43" s="4">
        <v>30000</v>
      </c>
      <c r="H43" s="4">
        <v>30000</v>
      </c>
      <c r="I43" s="4">
        <v>30000</v>
      </c>
      <c r="J43" s="4">
        <v>30000</v>
      </c>
      <c r="K43" s="4">
        <v>30000</v>
      </c>
      <c r="L43" s="4">
        <f>SUM(D43:K43)</f>
        <v>360000</v>
      </c>
      <c r="M43" s="4">
        <v>350580</v>
      </c>
    </row>
    <row r="44" spans="1:13" ht="15">
      <c r="A44" s="5"/>
      <c r="B44" s="5"/>
      <c r="C44" s="11" t="s">
        <v>59</v>
      </c>
      <c r="D44" s="8">
        <f t="shared" ref="D44:M44" si="9">SUM(D40:D43)</f>
        <v>250000</v>
      </c>
      <c r="E44" s="8">
        <f t="shared" si="9"/>
        <v>40000</v>
      </c>
      <c r="F44" s="8">
        <f t="shared" si="9"/>
        <v>160000</v>
      </c>
      <c r="G44" s="8">
        <f t="shared" si="9"/>
        <v>40000</v>
      </c>
      <c r="H44" s="8">
        <f t="shared" si="9"/>
        <v>40000</v>
      </c>
      <c r="I44" s="8">
        <f t="shared" si="9"/>
        <v>40000</v>
      </c>
      <c r="J44" s="8">
        <f t="shared" si="9"/>
        <v>40000</v>
      </c>
      <c r="K44" s="8">
        <f t="shared" si="9"/>
        <v>140000</v>
      </c>
      <c r="L44" s="8">
        <f t="shared" si="9"/>
        <v>750000</v>
      </c>
      <c r="M44" s="8">
        <f t="shared" si="9"/>
        <v>878285</v>
      </c>
    </row>
    <row r="45" spans="1:13">
      <c r="A45" s="5"/>
      <c r="B45" s="3" t="s">
        <v>60</v>
      </c>
      <c r="C45" s="3"/>
      <c r="D45" s="4">
        <v>100000</v>
      </c>
      <c r="E45" s="4">
        <v>20000</v>
      </c>
      <c r="F45" s="4">
        <v>20000</v>
      </c>
      <c r="G45" s="4">
        <v>20000</v>
      </c>
      <c r="H45" s="4">
        <v>20000</v>
      </c>
      <c r="I45" s="4">
        <v>20000</v>
      </c>
      <c r="J45" s="4">
        <v>20000</v>
      </c>
      <c r="K45" s="4">
        <v>20000</v>
      </c>
      <c r="L45" s="4">
        <f>SUM(D45:K45)</f>
        <v>240000</v>
      </c>
      <c r="M45" s="4">
        <v>625046</v>
      </c>
    </row>
    <row r="46" spans="1:13">
      <c r="A46" s="5"/>
      <c r="B46" s="3" t="s">
        <v>61</v>
      </c>
      <c r="C46" s="3"/>
      <c r="D46" s="4">
        <v>0</v>
      </c>
      <c r="E46" s="4">
        <v>0</v>
      </c>
      <c r="F46" s="4">
        <v>0</v>
      </c>
      <c r="G46" s="4">
        <v>100000</v>
      </c>
      <c r="H46" s="4">
        <v>0</v>
      </c>
      <c r="I46" s="4">
        <v>0</v>
      </c>
      <c r="J46" s="4">
        <v>0</v>
      </c>
      <c r="K46" s="4">
        <v>0</v>
      </c>
      <c r="L46" s="4">
        <f>SUM(D46:K46)</f>
        <v>100000</v>
      </c>
      <c r="M46" s="4">
        <v>34440</v>
      </c>
    </row>
    <row r="47" spans="1:13" ht="15">
      <c r="A47" s="5"/>
      <c r="B47" s="1" t="s">
        <v>62</v>
      </c>
      <c r="C47" s="1"/>
      <c r="D47" s="8">
        <f t="shared" ref="D47:M47" si="10">D20+D25+D30+D39+D44+D45+D46</f>
        <v>4617000</v>
      </c>
      <c r="E47" s="8">
        <f t="shared" si="10"/>
        <v>1042000</v>
      </c>
      <c r="F47" s="8">
        <f t="shared" si="10"/>
        <v>3490000</v>
      </c>
      <c r="G47" s="8">
        <f t="shared" si="10"/>
        <v>799000</v>
      </c>
      <c r="H47" s="8">
        <f t="shared" si="10"/>
        <v>707000</v>
      </c>
      <c r="I47" s="8">
        <f t="shared" si="10"/>
        <v>3689000</v>
      </c>
      <c r="J47" s="8">
        <f t="shared" si="10"/>
        <v>2017000</v>
      </c>
      <c r="K47" s="8">
        <f t="shared" si="10"/>
        <v>2112000</v>
      </c>
      <c r="L47" s="8">
        <f t="shared" si="10"/>
        <v>18473000</v>
      </c>
      <c r="M47" s="8">
        <f t="shared" si="10"/>
        <v>33859808</v>
      </c>
    </row>
    <row r="48" spans="1:13" ht="15">
      <c r="A48" s="1" t="s">
        <v>63</v>
      </c>
      <c r="B48" s="1"/>
      <c r="C48" s="1"/>
      <c r="D48" s="8">
        <f t="shared" ref="D48:M48" si="11">D10-D47</f>
        <v>-3867000</v>
      </c>
      <c r="E48" s="8">
        <f t="shared" si="11"/>
        <v>468000</v>
      </c>
      <c r="F48" s="8">
        <f t="shared" si="11"/>
        <v>-880000</v>
      </c>
      <c r="G48" s="8">
        <f t="shared" si="11"/>
        <v>-689000</v>
      </c>
      <c r="H48" s="8">
        <f t="shared" si="11"/>
        <v>3003000</v>
      </c>
      <c r="I48" s="8">
        <f t="shared" si="11"/>
        <v>1521000</v>
      </c>
      <c r="J48" s="8">
        <f t="shared" si="11"/>
        <v>2993000</v>
      </c>
      <c r="K48" s="8">
        <f t="shared" si="11"/>
        <v>-802000</v>
      </c>
      <c r="L48" s="8">
        <f t="shared" si="11"/>
        <v>1747000</v>
      </c>
      <c r="M48" s="8">
        <f t="shared" si="11"/>
        <v>-11189248</v>
      </c>
    </row>
    <row r="49" spans="1:13">
      <c r="A49" s="3" t="s">
        <v>64</v>
      </c>
      <c r="B49" s="3" t="s">
        <v>65</v>
      </c>
      <c r="C49" s="3"/>
      <c r="D49" s="4">
        <v>0</v>
      </c>
      <c r="E49" s="4">
        <v>0</v>
      </c>
      <c r="F49" s="4">
        <v>-5000000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f>SUM(D49:K49)</f>
        <v>-5000000</v>
      </c>
      <c r="M49" s="4"/>
    </row>
    <row r="50" spans="1:13">
      <c r="A50" s="12"/>
      <c r="B50" s="3" t="s">
        <v>66</v>
      </c>
      <c r="C50" s="3"/>
      <c r="D50" s="4"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f>SUM(D50:K50)</f>
        <v>0</v>
      </c>
      <c r="M50" s="4"/>
    </row>
    <row r="51" spans="1:13" ht="15" customHeight="1">
      <c r="A51" s="12"/>
      <c r="B51" s="1" t="s">
        <v>67</v>
      </c>
      <c r="C51" s="1"/>
      <c r="D51" s="8">
        <f t="shared" ref="D51:M51" si="12">SUM(D49:D50)</f>
        <v>0</v>
      </c>
      <c r="E51" s="8">
        <f t="shared" si="12"/>
        <v>0</v>
      </c>
      <c r="F51" s="8">
        <f t="shared" si="12"/>
        <v>-5000000</v>
      </c>
      <c r="G51" s="8">
        <f t="shared" si="12"/>
        <v>0</v>
      </c>
      <c r="H51" s="8">
        <f t="shared" si="12"/>
        <v>0</v>
      </c>
      <c r="I51" s="8">
        <f t="shared" si="12"/>
        <v>0</v>
      </c>
      <c r="J51" s="8">
        <f t="shared" si="12"/>
        <v>0</v>
      </c>
      <c r="K51" s="8">
        <f t="shared" si="12"/>
        <v>0</v>
      </c>
      <c r="L51" s="8">
        <f t="shared" si="12"/>
        <v>-5000000</v>
      </c>
      <c r="M51" s="8">
        <f t="shared" si="12"/>
        <v>0</v>
      </c>
    </row>
    <row r="52" spans="1:13">
      <c r="A52" s="6" t="s">
        <v>68</v>
      </c>
      <c r="B52" s="3" t="s">
        <v>69</v>
      </c>
      <c r="C52" s="3"/>
      <c r="D52" s="4">
        <v>0</v>
      </c>
      <c r="E52" s="4">
        <v>0</v>
      </c>
      <c r="F52" s="4">
        <v>5000000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f>SUM(D52:K52)</f>
        <v>5000000</v>
      </c>
      <c r="M52" s="4"/>
    </row>
    <row r="53" spans="1:13">
      <c r="A53" s="5"/>
      <c r="B53" s="3" t="s">
        <v>70</v>
      </c>
      <c r="C53" s="3"/>
      <c r="D53" s="4"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f>SUM(D53:K53)</f>
        <v>0</v>
      </c>
      <c r="M53" s="4"/>
    </row>
    <row r="54" spans="1:13">
      <c r="A54" s="5"/>
      <c r="B54" s="3" t="s">
        <v>71</v>
      </c>
      <c r="C54" s="3"/>
      <c r="D54" s="4"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f>SUM(D54:K54)</f>
        <v>0</v>
      </c>
      <c r="M54" s="4"/>
    </row>
    <row r="55" spans="1:13" ht="15">
      <c r="A55" s="5"/>
      <c r="B55" s="1" t="s">
        <v>72</v>
      </c>
      <c r="C55" s="1"/>
      <c r="D55" s="8">
        <f t="shared" ref="D55:M55" si="13">SUM(D52:D54)</f>
        <v>0</v>
      </c>
      <c r="E55" s="8">
        <f t="shared" si="13"/>
        <v>0</v>
      </c>
      <c r="F55" s="8">
        <f t="shared" si="13"/>
        <v>5000000</v>
      </c>
      <c r="G55" s="8">
        <f t="shared" si="13"/>
        <v>0</v>
      </c>
      <c r="H55" s="8">
        <f t="shared" si="13"/>
        <v>0</v>
      </c>
      <c r="I55" s="8">
        <f t="shared" si="13"/>
        <v>0</v>
      </c>
      <c r="J55" s="8">
        <f t="shared" si="13"/>
        <v>0</v>
      </c>
      <c r="K55" s="8">
        <f t="shared" si="13"/>
        <v>0</v>
      </c>
      <c r="L55" s="8">
        <f t="shared" si="13"/>
        <v>5000000</v>
      </c>
      <c r="M55" s="8">
        <f t="shared" si="13"/>
        <v>0</v>
      </c>
    </row>
    <row r="56" spans="1:13">
      <c r="A56" s="6" t="s">
        <v>73</v>
      </c>
      <c r="B56" s="3" t="s">
        <v>69</v>
      </c>
      <c r="C56" s="3"/>
      <c r="D56" s="4"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-1000000</v>
      </c>
      <c r="K56" s="4">
        <v>0</v>
      </c>
      <c r="L56" s="4">
        <f>SUM(D56:K56)</f>
        <v>-1000000</v>
      </c>
      <c r="M56" s="4"/>
    </row>
    <row r="57" spans="1:13">
      <c r="A57" s="5"/>
      <c r="B57" s="3" t="s">
        <v>74</v>
      </c>
      <c r="C57" s="3"/>
      <c r="D57" s="4">
        <v>0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  <c r="J57" s="4">
        <v>0</v>
      </c>
      <c r="K57" s="4">
        <v>0</v>
      </c>
      <c r="L57" s="4">
        <f>SUM(D57:K57)</f>
        <v>0</v>
      </c>
      <c r="M57" s="4"/>
    </row>
    <row r="58" spans="1:13">
      <c r="A58" s="5"/>
      <c r="B58" s="3" t="s">
        <v>75</v>
      </c>
      <c r="C58" s="3"/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  <c r="J58" s="4">
        <v>0</v>
      </c>
      <c r="K58" s="4">
        <v>0</v>
      </c>
      <c r="L58" s="4">
        <f>SUM(D58:K58)</f>
        <v>0</v>
      </c>
      <c r="M58" s="4"/>
    </row>
    <row r="59" spans="1:13" ht="15">
      <c r="A59" s="5"/>
      <c r="B59" s="1" t="s">
        <v>76</v>
      </c>
      <c r="C59" s="1"/>
      <c r="D59" s="8">
        <f t="shared" ref="D59:M59" si="14">SUM(D56:D58)</f>
        <v>0</v>
      </c>
      <c r="E59" s="8">
        <f t="shared" si="14"/>
        <v>0</v>
      </c>
      <c r="F59" s="8">
        <f t="shared" si="14"/>
        <v>0</v>
      </c>
      <c r="G59" s="8">
        <f t="shared" si="14"/>
        <v>0</v>
      </c>
      <c r="H59" s="8">
        <f t="shared" si="14"/>
        <v>0</v>
      </c>
      <c r="I59" s="8">
        <f t="shared" si="14"/>
        <v>0</v>
      </c>
      <c r="J59" s="8">
        <f t="shared" si="14"/>
        <v>-1000000</v>
      </c>
      <c r="K59" s="8">
        <f t="shared" si="14"/>
        <v>0</v>
      </c>
      <c r="L59" s="8">
        <f t="shared" si="14"/>
        <v>-1000000</v>
      </c>
      <c r="M59" s="8">
        <f t="shared" si="14"/>
        <v>0</v>
      </c>
    </row>
    <row r="60" spans="1:13" ht="15">
      <c r="A60" s="1" t="s">
        <v>77</v>
      </c>
      <c r="B60" s="1"/>
      <c r="C60" s="1"/>
      <c r="D60" s="8">
        <f t="shared" ref="D60:L60" si="15">D55+D59</f>
        <v>0</v>
      </c>
      <c r="E60" s="8">
        <f t="shared" si="15"/>
        <v>0</v>
      </c>
      <c r="F60" s="8">
        <f t="shared" si="15"/>
        <v>5000000</v>
      </c>
      <c r="G60" s="8">
        <f t="shared" si="15"/>
        <v>0</v>
      </c>
      <c r="H60" s="8">
        <f t="shared" si="15"/>
        <v>0</v>
      </c>
      <c r="I60" s="8">
        <f t="shared" si="15"/>
        <v>0</v>
      </c>
      <c r="J60" s="8">
        <f t="shared" si="15"/>
        <v>-1000000</v>
      </c>
      <c r="K60" s="8">
        <f t="shared" si="15"/>
        <v>0</v>
      </c>
      <c r="L60" s="8">
        <f t="shared" si="15"/>
        <v>4000000</v>
      </c>
      <c r="M60" s="8"/>
    </row>
    <row r="61" spans="1:13" ht="15">
      <c r="A61" s="1" t="s">
        <v>78</v>
      </c>
      <c r="B61" s="1"/>
      <c r="C61" s="1"/>
      <c r="D61" s="8">
        <f t="shared" ref="D61:L61" si="16">D48+D51+D60</f>
        <v>-3867000</v>
      </c>
      <c r="E61" s="8">
        <f t="shared" si="16"/>
        <v>468000</v>
      </c>
      <c r="F61" s="8">
        <f t="shared" si="16"/>
        <v>-880000</v>
      </c>
      <c r="G61" s="8">
        <f t="shared" si="16"/>
        <v>-689000</v>
      </c>
      <c r="H61" s="8">
        <f t="shared" si="16"/>
        <v>3003000</v>
      </c>
      <c r="I61" s="8">
        <f t="shared" si="16"/>
        <v>1521000</v>
      </c>
      <c r="J61" s="8">
        <f t="shared" si="16"/>
        <v>1993000</v>
      </c>
      <c r="K61" s="8">
        <f t="shared" si="16"/>
        <v>-802000</v>
      </c>
      <c r="L61" s="8">
        <f t="shared" si="16"/>
        <v>747000</v>
      </c>
      <c r="M61" s="8"/>
    </row>
    <row r="62" spans="1:13" ht="15">
      <c r="A62" s="1" t="s">
        <v>79</v>
      </c>
      <c r="B62" s="1"/>
      <c r="C62" s="1"/>
      <c r="D62" s="8"/>
      <c r="E62" s="8">
        <f t="shared" ref="E62:K62" si="17">E2+E61</f>
        <v>-1899000</v>
      </c>
      <c r="F62" s="8">
        <f t="shared" si="17"/>
        <v>-2779000</v>
      </c>
      <c r="G62" s="8">
        <f t="shared" si="17"/>
        <v>-3468000</v>
      </c>
      <c r="H62" s="8">
        <f t="shared" si="17"/>
        <v>-465000</v>
      </c>
      <c r="I62" s="8">
        <f t="shared" si="17"/>
        <v>1056000</v>
      </c>
      <c r="J62" s="8">
        <f t="shared" si="17"/>
        <v>3049000</v>
      </c>
      <c r="K62" s="8">
        <f t="shared" si="17"/>
        <v>2247000</v>
      </c>
      <c r="L62" s="8"/>
      <c r="M62" s="8"/>
    </row>
    <row r="63" spans="1:13" ht="15">
      <c r="A63" s="1" t="s">
        <v>80</v>
      </c>
      <c r="B63" s="1"/>
      <c r="C63" s="1"/>
      <c r="D63" s="4"/>
      <c r="E63" s="4"/>
      <c r="F63" s="4"/>
      <c r="G63" s="4"/>
      <c r="H63" s="4"/>
      <c r="I63" s="4"/>
      <c r="J63" s="4"/>
      <c r="K63" s="4"/>
      <c r="L63" s="4"/>
      <c r="M63" s="4"/>
    </row>
  </sheetData>
  <mergeCells count="36">
    <mergeCell ref="A61:C61"/>
    <mergeCell ref="A62:C62"/>
    <mergeCell ref="A63:C63"/>
    <mergeCell ref="A56:A59"/>
    <mergeCell ref="B56:C56"/>
    <mergeCell ref="B57:C57"/>
    <mergeCell ref="B58:C58"/>
    <mergeCell ref="B59:C59"/>
    <mergeCell ref="A60:C60"/>
    <mergeCell ref="A48:C48"/>
    <mergeCell ref="A49:A51"/>
    <mergeCell ref="B49:C49"/>
    <mergeCell ref="B50:C50"/>
    <mergeCell ref="B51:C51"/>
    <mergeCell ref="A52:A55"/>
    <mergeCell ref="B52:C52"/>
    <mergeCell ref="B53:C53"/>
    <mergeCell ref="B54:C54"/>
    <mergeCell ref="B55:C55"/>
    <mergeCell ref="A12:A47"/>
    <mergeCell ref="B12:B20"/>
    <mergeCell ref="B21:B25"/>
    <mergeCell ref="B26:B30"/>
    <mergeCell ref="B31:B39"/>
    <mergeCell ref="B40:B44"/>
    <mergeCell ref="B45:C45"/>
    <mergeCell ref="B46:C46"/>
    <mergeCell ref="B47:C47"/>
    <mergeCell ref="A1:C1"/>
    <mergeCell ref="A2:C2"/>
    <mergeCell ref="A3:A10"/>
    <mergeCell ref="B3:B6"/>
    <mergeCell ref="B7:C7"/>
    <mergeCell ref="B8:C8"/>
    <mergeCell ref="B9:C9"/>
    <mergeCell ref="B10:C10"/>
  </mergeCells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修正版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義人 市川</dc:creator>
  <cp:lastModifiedBy>義人 市川</cp:lastModifiedBy>
  <dcterms:created xsi:type="dcterms:W3CDTF">2026-06-20T09:53:24Z</dcterms:created>
  <dcterms:modified xsi:type="dcterms:W3CDTF">2026-06-20T09:54:20Z</dcterms:modified>
</cp:coreProperties>
</file>